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un0513\Desktop\!!研考\1.秘書室\1150201-114年度性別主流化資訊\回復秘書室\"/>
    </mc:Choice>
  </mc:AlternateContent>
  <xr:revisionPtr revIDLastSave="0" documentId="13_ncr:1_{25F33987-7B95-4770-AB90-AFC74B6832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" sheetId="8" r:id="rId1"/>
    <sheet name="113" sheetId="7" r:id="rId2"/>
    <sheet name="112" sheetId="6" r:id="rId3"/>
  </sheets>
  <calcPr calcId="181029"/>
</workbook>
</file>

<file path=xl/calcChain.xml><?xml version="1.0" encoding="utf-8"?>
<calcChain xmlns="http://schemas.openxmlformats.org/spreadsheetml/2006/main">
  <c r="E13" i="8" l="1"/>
  <c r="C13" i="8"/>
  <c r="E8" i="8"/>
  <c r="C8" i="8"/>
  <c r="F11" i="8" l="1"/>
  <c r="E11" i="8"/>
  <c r="C11" i="8"/>
  <c r="E17" i="8"/>
  <c r="C17" i="8"/>
  <c r="F12" i="8"/>
  <c r="E12" i="8" s="1"/>
  <c r="C12" i="8"/>
  <c r="F7" i="8" l="1"/>
  <c r="C7" i="8" s="1"/>
  <c r="E7" i="8"/>
  <c r="E5" i="8"/>
  <c r="C5" i="8"/>
  <c r="F16" i="8" l="1"/>
  <c r="E16" i="8"/>
  <c r="C16" i="8"/>
  <c r="E9" i="8" l="1"/>
  <c r="C9" i="8"/>
  <c r="E15" i="8"/>
  <c r="C15" i="8"/>
  <c r="F18" i="8"/>
  <c r="D18" i="8"/>
  <c r="B18" i="8"/>
  <c r="E4" i="8"/>
  <c r="C4" i="8"/>
  <c r="E7" i="7"/>
  <c r="C7" i="7"/>
  <c r="E14" i="7"/>
  <c r="C14" i="7"/>
  <c r="E18" i="8" l="1"/>
  <c r="C18" i="8"/>
  <c r="E8" i="7"/>
  <c r="C8" i="7"/>
  <c r="E15" i="7" l="1"/>
  <c r="C15" i="7"/>
  <c r="E13" i="7"/>
  <c r="C13" i="7"/>
  <c r="F12" i="7" l="1"/>
  <c r="E12" i="7" s="1"/>
  <c r="E17" i="7"/>
  <c r="C17" i="7"/>
  <c r="F11" i="7"/>
  <c r="E11" i="7" s="1"/>
  <c r="D18" i="7"/>
  <c r="B18" i="7"/>
  <c r="E16" i="7"/>
  <c r="C16" i="7"/>
  <c r="E4" i="7"/>
  <c r="C4" i="7"/>
  <c r="F18" i="7" l="1"/>
  <c r="E18" i="7" s="1"/>
  <c r="C12" i="7"/>
  <c r="C11" i="7"/>
  <c r="B18" i="6"/>
  <c r="D18" i="6"/>
  <c r="F18" i="6"/>
  <c r="C18" i="7" l="1"/>
  <c r="E18" i="6"/>
  <c r="C18" i="6"/>
  <c r="E17" i="6"/>
  <c r="C17" i="6"/>
  <c r="E16" i="6"/>
  <c r="C16" i="6"/>
  <c r="E15" i="6"/>
  <c r="C15" i="6"/>
  <c r="E14" i="6"/>
  <c r="C14" i="6"/>
  <c r="C13" i="6"/>
  <c r="E12" i="6"/>
  <c r="C12" i="6"/>
  <c r="E11" i="6"/>
  <c r="C11" i="6"/>
  <c r="E10" i="6"/>
  <c r="C10" i="6"/>
  <c r="E9" i="6"/>
  <c r="C9" i="6"/>
  <c r="E8" i="6"/>
  <c r="C8" i="6"/>
  <c r="E7" i="6"/>
  <c r="C7" i="6"/>
  <c r="E6" i="6"/>
  <c r="C6" i="6"/>
  <c r="E5" i="6"/>
  <c r="C5" i="6"/>
  <c r="E4" i="6"/>
  <c r="C4" i="6"/>
</calcChain>
</file>

<file path=xl/sharedStrings.xml><?xml version="1.0" encoding="utf-8"?>
<sst xmlns="http://schemas.openxmlformats.org/spreadsheetml/2006/main" count="72" uniqueCount="24">
  <si>
    <t>機關</t>
    <phoneticPr fontId="1" type="noConversion"/>
  </si>
  <si>
    <t>地政局鹽埕所</t>
  </si>
  <si>
    <t>地政局新興所</t>
  </si>
  <si>
    <t>地政局前鎮所</t>
  </si>
  <si>
    <t>土地開發處</t>
  </si>
  <si>
    <t>地政局三民所</t>
  </si>
  <si>
    <t>地政局鳳山所</t>
  </si>
  <si>
    <t>地政局岡山所</t>
  </si>
  <si>
    <t>地政局大寮所</t>
  </si>
  <si>
    <t>地政局仁武所</t>
  </si>
  <si>
    <t>地政局路竹所</t>
  </si>
  <si>
    <t>地政局美濃所</t>
  </si>
  <si>
    <t>總計</t>
  </si>
  <si>
    <t>地政局</t>
  </si>
  <si>
    <t>地政局楠梓所</t>
  </si>
  <si>
    <t>地政局旗山所</t>
  </si>
  <si>
    <t>男性</t>
    <phoneticPr fontId="3" type="noConversion"/>
  </si>
  <si>
    <t>女性</t>
    <phoneticPr fontId="3" type="noConversion"/>
  </si>
  <si>
    <t>人數</t>
    <phoneticPr fontId="3" type="noConversion"/>
  </si>
  <si>
    <t>比例</t>
    <phoneticPr fontId="3" type="noConversion"/>
  </si>
  <si>
    <t>總人數</t>
    <phoneticPr fontId="3" type="noConversion"/>
  </si>
  <si>
    <t>高雄市政府地政局暨所屬機關112年公務人員訓練性別統計表</t>
    <phoneticPr fontId="1" type="noConversion"/>
  </si>
  <si>
    <t>高雄市政府地政局暨所屬機關113年公務人員訓練性別統計表</t>
    <phoneticPr fontId="1" type="noConversion"/>
  </si>
  <si>
    <t>高雄市政府地政局暨所屬機關114年公務人員訓練性別統計表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</si>
</sst>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8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29843-C664-4ED2-9020-AB20EE5E418A}">
  <sheetPr>
    <pageSetUpPr fitToPage="1"/>
  </sheetPr>
  <dimension ref="A1:F18"/>
  <sheetViews>
    <sheetView tabSelected="1" workbookViewId="0">
      <selection activeCell="F18" sqref="F18"/>
    </sheetView>
  </sheetViews>
  <sheetFormatPr defaultRowHeight="16.2"/>
  <cols>
    <col min="1" max="1" width="25" customWidth="1"/>
    <col min="2" max="2" width="10.6640625" customWidth="1"/>
    <col min="3" max="3" width="11.21875" customWidth="1"/>
    <col min="4" max="4" width="10.44140625" customWidth="1"/>
    <col min="5" max="5" width="11.21875" customWidth="1"/>
    <col min="6" max="6" width="21.77734375" customWidth="1"/>
  </cols>
  <sheetData>
    <row r="1" spans="1:6" ht="36.75" customHeight="1">
      <c r="A1" s="8" t="s">
        <v>23</v>
      </c>
      <c r="B1" s="8"/>
      <c r="C1" s="8"/>
      <c r="D1" s="8"/>
      <c r="E1" s="8"/>
      <c r="F1" s="8"/>
    </row>
    <row r="2" spans="1:6" ht="30" customHeight="1">
      <c r="A2" s="9" t="s">
        <v>0</v>
      </c>
      <c r="B2" s="9" t="s">
        <v>16</v>
      </c>
      <c r="C2" s="9"/>
      <c r="D2" s="9" t="s">
        <v>17</v>
      </c>
      <c r="E2" s="9"/>
      <c r="F2" s="9" t="s">
        <v>20</v>
      </c>
    </row>
    <row r="3" spans="1:6" ht="31.5" customHeight="1">
      <c r="A3" s="9"/>
      <c r="B3" s="1" t="s">
        <v>18</v>
      </c>
      <c r="C3" s="1" t="s">
        <v>19</v>
      </c>
      <c r="D3" s="1" t="s">
        <v>18</v>
      </c>
      <c r="E3" s="1" t="s">
        <v>19</v>
      </c>
      <c r="F3" s="9"/>
    </row>
    <row r="4" spans="1:6" s="3" customFormat="1" ht="27.9" customHeight="1">
      <c r="A4" s="1" t="s">
        <v>13</v>
      </c>
      <c r="B4" s="1">
        <v>370</v>
      </c>
      <c r="C4" s="2">
        <f>B4/F4</f>
        <v>0.34579439252336447</v>
      </c>
      <c r="D4" s="1">
        <v>700</v>
      </c>
      <c r="E4" s="2">
        <f>D4/F4</f>
        <v>0.65420560747663548</v>
      </c>
      <c r="F4" s="1">
        <v>1070</v>
      </c>
    </row>
    <row r="5" spans="1:6" s="3" customFormat="1" ht="27.9" customHeight="1">
      <c r="A5" s="10" t="s">
        <v>4</v>
      </c>
      <c r="B5" s="6">
        <v>339</v>
      </c>
      <c r="C5" s="7">
        <f>B5/F5</f>
        <v>0.50900900900900903</v>
      </c>
      <c r="D5" s="6">
        <v>327</v>
      </c>
      <c r="E5" s="7">
        <f>D5/F5</f>
        <v>0.49099099099099097</v>
      </c>
      <c r="F5" s="6">
        <v>666</v>
      </c>
    </row>
    <row r="6" spans="1:6" s="3" customFormat="1" ht="27.9" customHeight="1">
      <c r="A6" s="10" t="s">
        <v>5</v>
      </c>
      <c r="B6" s="6">
        <v>166</v>
      </c>
      <c r="C6" s="7">
        <v>0.45729999999999998</v>
      </c>
      <c r="D6" s="6">
        <v>197</v>
      </c>
      <c r="E6" s="7">
        <v>0.54269000000000001</v>
      </c>
      <c r="F6" s="6">
        <v>363</v>
      </c>
    </row>
    <row r="7" spans="1:6" s="3" customFormat="1" ht="27.9" customHeight="1">
      <c r="A7" s="10" t="s">
        <v>8</v>
      </c>
      <c r="B7" s="6">
        <v>100</v>
      </c>
      <c r="C7" s="7">
        <f t="shared" ref="C7:C8" si="0">B7/F7</f>
        <v>0.42372881355932202</v>
      </c>
      <c r="D7" s="6">
        <v>136</v>
      </c>
      <c r="E7" s="7">
        <f t="shared" ref="E7:E8" si="1">D7/F7</f>
        <v>0.57627118644067798</v>
      </c>
      <c r="F7" s="6">
        <f>B7+D7</f>
        <v>236</v>
      </c>
    </row>
    <row r="8" spans="1:6" s="3" customFormat="1" ht="27.9" customHeight="1">
      <c r="A8" s="10" t="s">
        <v>9</v>
      </c>
      <c r="B8" s="6">
        <v>222</v>
      </c>
      <c r="C8" s="7">
        <f t="shared" si="0"/>
        <v>0.54146341463414638</v>
      </c>
      <c r="D8" s="6">
        <v>188</v>
      </c>
      <c r="E8" s="7">
        <f t="shared" si="1"/>
        <v>0.45853658536585368</v>
      </c>
      <c r="F8" s="6">
        <v>410</v>
      </c>
    </row>
    <row r="9" spans="1:6" s="3" customFormat="1" ht="27.9" customHeight="1">
      <c r="A9" s="10" t="s">
        <v>7</v>
      </c>
      <c r="B9" s="6">
        <v>119</v>
      </c>
      <c r="C9" s="7">
        <f>B9/F9</f>
        <v>0.48373983739837401</v>
      </c>
      <c r="D9" s="6">
        <v>127</v>
      </c>
      <c r="E9" s="7">
        <f>D9/F9</f>
        <v>0.51626016260162599</v>
      </c>
      <c r="F9" s="6">
        <v>246</v>
      </c>
    </row>
    <row r="10" spans="1:6" s="3" customFormat="1" ht="27.9" customHeight="1">
      <c r="A10" s="10" t="s">
        <v>3</v>
      </c>
      <c r="B10" s="6">
        <v>325</v>
      </c>
      <c r="C10" s="7">
        <v>0.66</v>
      </c>
      <c r="D10" s="6">
        <v>171</v>
      </c>
      <c r="E10" s="7">
        <v>0.34</v>
      </c>
      <c r="F10" s="6">
        <v>496</v>
      </c>
    </row>
    <row r="11" spans="1:6" s="3" customFormat="1" ht="27.9" customHeight="1">
      <c r="A11" s="10" t="s">
        <v>11</v>
      </c>
      <c r="B11" s="6">
        <v>113</v>
      </c>
      <c r="C11" s="7">
        <f t="shared" ref="C11" si="2">B11/F11</f>
        <v>0.69753086419753085</v>
      </c>
      <c r="D11" s="6">
        <v>49</v>
      </c>
      <c r="E11" s="7">
        <f t="shared" ref="E11" si="3">D11/F11</f>
        <v>0.30246913580246915</v>
      </c>
      <c r="F11" s="6">
        <f>B11+D11</f>
        <v>162</v>
      </c>
    </row>
    <row r="12" spans="1:6" s="3" customFormat="1" ht="27.9" customHeight="1">
      <c r="A12" s="10" t="s">
        <v>2</v>
      </c>
      <c r="B12" s="6">
        <v>117</v>
      </c>
      <c r="C12" s="7">
        <f t="shared" ref="C12:C17" si="4">B12/F12</f>
        <v>0.43333333333333335</v>
      </c>
      <c r="D12" s="6">
        <v>153</v>
      </c>
      <c r="E12" s="7">
        <f t="shared" ref="E12" si="5">D12/F12</f>
        <v>0.56666666666666665</v>
      </c>
      <c r="F12" s="6">
        <f>SUM(B12+D12)</f>
        <v>270</v>
      </c>
    </row>
    <row r="13" spans="1:6" s="3" customFormat="1" ht="27.9" customHeight="1">
      <c r="A13" s="10" t="s">
        <v>14</v>
      </c>
      <c r="B13" s="6">
        <v>256</v>
      </c>
      <c r="C13" s="7">
        <f t="shared" si="4"/>
        <v>0.48210922787193972</v>
      </c>
      <c r="D13" s="6">
        <v>275</v>
      </c>
      <c r="E13" s="7">
        <f>SUM(D13/F13)</f>
        <v>0.51789077212806023</v>
      </c>
      <c r="F13" s="6">
        <v>531</v>
      </c>
    </row>
    <row r="14" spans="1:6" s="3" customFormat="1" ht="27.9" customHeight="1">
      <c r="A14" s="10" t="s">
        <v>10</v>
      </c>
      <c r="B14" s="6">
        <v>66</v>
      </c>
      <c r="C14" s="7">
        <v>0.36871508379888268</v>
      </c>
      <c r="D14" s="6">
        <v>113</v>
      </c>
      <c r="E14" s="7">
        <v>0.63128491620111726</v>
      </c>
      <c r="F14" s="6">
        <v>179</v>
      </c>
    </row>
    <row r="15" spans="1:6" s="3" customFormat="1" ht="27.9" customHeight="1">
      <c r="A15" s="10" t="s">
        <v>15</v>
      </c>
      <c r="B15" s="6">
        <v>66</v>
      </c>
      <c r="C15" s="7">
        <f t="shared" si="4"/>
        <v>0.46478873239436619</v>
      </c>
      <c r="D15" s="6">
        <v>76</v>
      </c>
      <c r="E15" s="7">
        <f t="shared" ref="E14:E17" si="6">D15/F15</f>
        <v>0.53521126760563376</v>
      </c>
      <c r="F15" s="6">
        <v>142</v>
      </c>
    </row>
    <row r="16" spans="1:6" s="3" customFormat="1" ht="27.9" customHeight="1">
      <c r="A16" s="10" t="s">
        <v>6</v>
      </c>
      <c r="B16" s="6">
        <v>175</v>
      </c>
      <c r="C16" s="7">
        <f t="shared" si="4"/>
        <v>0.59322033898305082</v>
      </c>
      <c r="D16" s="6">
        <v>120</v>
      </c>
      <c r="E16" s="7">
        <f t="shared" si="6"/>
        <v>0.40677966101694918</v>
      </c>
      <c r="F16" s="6">
        <f>B16+D16</f>
        <v>295</v>
      </c>
    </row>
    <row r="17" spans="1:6" s="3" customFormat="1" ht="27.9" customHeight="1">
      <c r="A17" s="10" t="s">
        <v>1</v>
      </c>
      <c r="B17" s="6">
        <v>179</v>
      </c>
      <c r="C17" s="7">
        <f t="shared" si="4"/>
        <v>0.45547073791348602</v>
      </c>
      <c r="D17" s="6">
        <v>214</v>
      </c>
      <c r="E17" s="7">
        <f t="shared" si="6"/>
        <v>0.54452926208651398</v>
      </c>
      <c r="F17" s="6">
        <v>393</v>
      </c>
    </row>
    <row r="18" spans="1:6" s="3" customFormat="1" ht="27.9" customHeight="1">
      <c r="A18" s="1" t="s">
        <v>12</v>
      </c>
      <c r="B18" s="1">
        <f>SUM(B4:B17)</f>
        <v>2613</v>
      </c>
      <c r="C18" s="2">
        <f t="shared" ref="C18" si="7">B18/F18</f>
        <v>0.4786590950723576</v>
      </c>
      <c r="D18" s="1">
        <f>SUM(D4:D17)</f>
        <v>2846</v>
      </c>
      <c r="E18" s="2">
        <f t="shared" ref="E18" si="8">D18/F18</f>
        <v>0.5213409049276424</v>
      </c>
      <c r="F18" s="1">
        <f>SUM(F4:F17)</f>
        <v>5459</v>
      </c>
    </row>
  </sheetData>
  <mergeCells count="5">
    <mergeCell ref="A1:F1"/>
    <mergeCell ref="A2:A3"/>
    <mergeCell ref="B2:C2"/>
    <mergeCell ref="D2:E2"/>
    <mergeCell ref="F2:F3"/>
  </mergeCells>
  <phoneticPr fontId="1" type="noConversion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25438-963F-4554-B0A9-FA190B0D0171}">
  <sheetPr>
    <pageSetUpPr fitToPage="1"/>
  </sheetPr>
  <dimension ref="A1:F18"/>
  <sheetViews>
    <sheetView topLeftCell="A7" workbookViewId="0">
      <selection activeCell="F9" sqref="F9"/>
    </sheetView>
  </sheetViews>
  <sheetFormatPr defaultRowHeight="16.2"/>
  <cols>
    <col min="1" max="1" width="25" customWidth="1"/>
    <col min="2" max="2" width="10.6640625" customWidth="1"/>
    <col min="3" max="3" width="11.21875" customWidth="1"/>
    <col min="4" max="4" width="10.44140625" customWidth="1"/>
    <col min="5" max="5" width="11.21875" customWidth="1"/>
    <col min="6" max="6" width="21.77734375" customWidth="1"/>
  </cols>
  <sheetData>
    <row r="1" spans="1:6" ht="36.75" customHeight="1">
      <c r="A1" s="8" t="s">
        <v>22</v>
      </c>
      <c r="B1" s="8"/>
      <c r="C1" s="8"/>
      <c r="D1" s="8"/>
      <c r="E1" s="8"/>
      <c r="F1" s="8"/>
    </row>
    <row r="2" spans="1:6" ht="30" customHeight="1">
      <c r="A2" s="9" t="s">
        <v>0</v>
      </c>
      <c r="B2" s="9" t="s">
        <v>16</v>
      </c>
      <c r="C2" s="9"/>
      <c r="D2" s="9" t="s">
        <v>17</v>
      </c>
      <c r="E2" s="9"/>
      <c r="F2" s="9" t="s">
        <v>20</v>
      </c>
    </row>
    <row r="3" spans="1:6" ht="31.5" customHeight="1">
      <c r="A3" s="9"/>
      <c r="B3" s="1" t="s">
        <v>18</v>
      </c>
      <c r="C3" s="1" t="s">
        <v>19</v>
      </c>
      <c r="D3" s="1" t="s">
        <v>18</v>
      </c>
      <c r="E3" s="1" t="s">
        <v>19</v>
      </c>
      <c r="F3" s="9"/>
    </row>
    <row r="4" spans="1:6" s="3" customFormat="1" ht="27.9" customHeight="1">
      <c r="A4" s="1" t="s">
        <v>13</v>
      </c>
      <c r="B4" s="1">
        <v>357</v>
      </c>
      <c r="C4" s="2">
        <f>B4/F4</f>
        <v>0.3513779527559055</v>
      </c>
      <c r="D4" s="1">
        <v>659</v>
      </c>
      <c r="E4" s="2">
        <f>D4/F4</f>
        <v>0.64862204724409445</v>
      </c>
      <c r="F4" s="1">
        <v>1016</v>
      </c>
    </row>
    <row r="5" spans="1:6" s="3" customFormat="1" ht="27.9" customHeight="1">
      <c r="A5" s="4" t="s">
        <v>4</v>
      </c>
      <c r="B5" s="1">
        <v>372</v>
      </c>
      <c r="C5" s="2">
        <v>0.53525179856115113</v>
      </c>
      <c r="D5" s="1">
        <v>323</v>
      </c>
      <c r="E5" s="2">
        <v>0.46474820143884893</v>
      </c>
      <c r="F5" s="1">
        <v>695</v>
      </c>
    </row>
    <row r="6" spans="1:6" s="3" customFormat="1" ht="27.9" customHeight="1">
      <c r="A6" s="4" t="s">
        <v>5</v>
      </c>
      <c r="B6" s="1">
        <v>940</v>
      </c>
      <c r="C6" s="2">
        <v>0.48205128205128206</v>
      </c>
      <c r="D6" s="1">
        <v>1010</v>
      </c>
      <c r="E6" s="2">
        <v>0.517948717948718</v>
      </c>
      <c r="F6" s="1">
        <v>1950</v>
      </c>
    </row>
    <row r="7" spans="1:6" s="3" customFormat="1" ht="27.9" customHeight="1">
      <c r="A7" s="4" t="s">
        <v>8</v>
      </c>
      <c r="B7" s="1">
        <v>77</v>
      </c>
      <c r="C7" s="2">
        <f t="shared" ref="C7" si="0">B7/F7</f>
        <v>0.39086294416243655</v>
      </c>
      <c r="D7" s="1">
        <v>120</v>
      </c>
      <c r="E7" s="2">
        <f t="shared" ref="E7" si="1">D7/F7</f>
        <v>0.6091370558375635</v>
      </c>
      <c r="F7" s="1">
        <v>197</v>
      </c>
    </row>
    <row r="8" spans="1:6" s="3" customFormat="1" ht="27.9" customHeight="1">
      <c r="A8" s="4" t="s">
        <v>9</v>
      </c>
      <c r="B8" s="6">
        <v>543</v>
      </c>
      <c r="C8" s="7">
        <f t="shared" ref="C8:C18" si="2">B8/F8</f>
        <v>0.39290882778581765</v>
      </c>
      <c r="D8" s="6">
        <v>839</v>
      </c>
      <c r="E8" s="7">
        <f t="shared" ref="E8:E18" si="3">D8/F8</f>
        <v>0.6070911722141823</v>
      </c>
      <c r="F8" s="6">
        <v>1382</v>
      </c>
    </row>
    <row r="9" spans="1:6" s="3" customFormat="1" ht="27.9" customHeight="1">
      <c r="A9" s="4" t="s">
        <v>7</v>
      </c>
      <c r="B9" s="1">
        <v>75</v>
      </c>
      <c r="C9" s="2">
        <v>0.33185840707964603</v>
      </c>
      <c r="D9" s="1">
        <v>151</v>
      </c>
      <c r="E9" s="2">
        <v>0.66814159292035402</v>
      </c>
      <c r="F9" s="1">
        <v>226</v>
      </c>
    </row>
    <row r="10" spans="1:6" s="3" customFormat="1" ht="27.9" customHeight="1">
      <c r="A10" s="4" t="s">
        <v>3</v>
      </c>
      <c r="B10" s="1">
        <v>289</v>
      </c>
      <c r="C10" s="2">
        <v>0.56116504854368932</v>
      </c>
      <c r="D10" s="1">
        <v>226</v>
      </c>
      <c r="E10" s="2">
        <v>0.43883495145631068</v>
      </c>
      <c r="F10" s="1">
        <v>515</v>
      </c>
    </row>
    <row r="11" spans="1:6" s="3" customFormat="1" ht="27.9" customHeight="1">
      <c r="A11" s="4" t="s">
        <v>11</v>
      </c>
      <c r="B11" s="1">
        <v>172</v>
      </c>
      <c r="C11" s="2">
        <f t="shared" ref="C11:C14" si="4">B11/F11</f>
        <v>0.55128205128205132</v>
      </c>
      <c r="D11" s="1">
        <v>140</v>
      </c>
      <c r="E11" s="2">
        <f t="shared" ref="E11:E12" si="5">D11/F11</f>
        <v>0.44871794871794873</v>
      </c>
      <c r="F11" s="1">
        <f>B11+D11</f>
        <v>312</v>
      </c>
    </row>
    <row r="12" spans="1:6" s="3" customFormat="1" ht="27.9" customHeight="1">
      <c r="A12" s="4" t="s">
        <v>2</v>
      </c>
      <c r="B12" s="1">
        <v>154</v>
      </c>
      <c r="C12" s="2">
        <f t="shared" si="4"/>
        <v>0.51162790697674421</v>
      </c>
      <c r="D12" s="1">
        <v>147</v>
      </c>
      <c r="E12" s="2">
        <f t="shared" si="5"/>
        <v>0.48837209302325579</v>
      </c>
      <c r="F12" s="1">
        <f>SUM(B12+D12)</f>
        <v>301</v>
      </c>
    </row>
    <row r="13" spans="1:6" s="3" customFormat="1" ht="27.9" customHeight="1">
      <c r="A13" s="4" t="s">
        <v>14</v>
      </c>
      <c r="B13" s="1">
        <v>217</v>
      </c>
      <c r="C13" s="2">
        <f t="shared" si="4"/>
        <v>0.45588235294117646</v>
      </c>
      <c r="D13" s="1">
        <v>259</v>
      </c>
      <c r="E13" s="2">
        <f>SUM(D13/F13)</f>
        <v>0.54411764705882348</v>
      </c>
      <c r="F13" s="1">
        <v>476</v>
      </c>
    </row>
    <row r="14" spans="1:6" s="3" customFormat="1" ht="27.9" customHeight="1">
      <c r="A14" s="4" t="s">
        <v>10</v>
      </c>
      <c r="B14" s="6">
        <v>70</v>
      </c>
      <c r="C14" s="7">
        <f t="shared" si="4"/>
        <v>0.28925619834710742</v>
      </c>
      <c r="D14" s="6">
        <v>172</v>
      </c>
      <c r="E14" s="7">
        <f t="shared" ref="E14" si="6">D14/F14</f>
        <v>0.71074380165289253</v>
      </c>
      <c r="F14" s="6">
        <v>242</v>
      </c>
    </row>
    <row r="15" spans="1:6" s="3" customFormat="1" ht="27.9" customHeight="1">
      <c r="A15" s="4" t="s">
        <v>15</v>
      </c>
      <c r="B15" s="6">
        <v>366</v>
      </c>
      <c r="C15" s="7">
        <f t="shared" si="2"/>
        <v>0.57187500000000002</v>
      </c>
      <c r="D15" s="6">
        <v>274</v>
      </c>
      <c r="E15" s="7">
        <f t="shared" si="3"/>
        <v>0.42812499999999998</v>
      </c>
      <c r="F15" s="6">
        <v>640</v>
      </c>
    </row>
    <row r="16" spans="1:6" s="3" customFormat="1" ht="27.9" customHeight="1">
      <c r="A16" s="4" t="s">
        <v>6</v>
      </c>
      <c r="B16" s="1">
        <v>226</v>
      </c>
      <c r="C16" s="2">
        <f t="shared" si="2"/>
        <v>0.56783919597989951</v>
      </c>
      <c r="D16" s="1">
        <v>172</v>
      </c>
      <c r="E16" s="2">
        <f t="shared" si="3"/>
        <v>0.43216080402010049</v>
      </c>
      <c r="F16" s="1">
        <v>398</v>
      </c>
    </row>
    <row r="17" spans="1:6" s="3" customFormat="1" ht="27.9" customHeight="1">
      <c r="A17" s="4" t="s">
        <v>1</v>
      </c>
      <c r="B17" s="1">
        <v>101</v>
      </c>
      <c r="C17" s="2">
        <f t="shared" si="2"/>
        <v>0.29360465116279072</v>
      </c>
      <c r="D17" s="1">
        <v>243</v>
      </c>
      <c r="E17" s="2">
        <f t="shared" si="3"/>
        <v>0.70639534883720934</v>
      </c>
      <c r="F17" s="1">
        <v>344</v>
      </c>
    </row>
    <row r="18" spans="1:6" s="3" customFormat="1" ht="27.9" customHeight="1">
      <c r="A18" s="1" t="s">
        <v>12</v>
      </c>
      <c r="B18" s="1">
        <f>SUM(B4:B17)</f>
        <v>3959</v>
      </c>
      <c r="C18" s="2">
        <f t="shared" si="2"/>
        <v>0.45537152058891189</v>
      </c>
      <c r="D18" s="1">
        <f>SUM(D4:D17)</f>
        <v>4735</v>
      </c>
      <c r="E18" s="2">
        <f t="shared" si="3"/>
        <v>0.54462847941108816</v>
      </c>
      <c r="F18" s="1">
        <f>SUM(F4:F17)</f>
        <v>8694</v>
      </c>
    </row>
  </sheetData>
  <mergeCells count="5">
    <mergeCell ref="A1:F1"/>
    <mergeCell ref="A2:A3"/>
    <mergeCell ref="B2:C2"/>
    <mergeCell ref="D2:E2"/>
    <mergeCell ref="F2:F3"/>
  </mergeCells>
  <phoneticPr fontId="1" type="noConversion"/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opLeftCell="A10" workbookViewId="0">
      <selection activeCell="C5" sqref="C5"/>
    </sheetView>
  </sheetViews>
  <sheetFormatPr defaultRowHeight="16.2"/>
  <cols>
    <col min="1" max="1" width="25" customWidth="1"/>
    <col min="2" max="2" width="10.6640625" customWidth="1"/>
    <col min="3" max="3" width="11.21875" customWidth="1"/>
    <col min="4" max="4" width="10.44140625" customWidth="1"/>
    <col min="5" max="5" width="11.21875" customWidth="1"/>
    <col min="6" max="6" width="21.77734375" customWidth="1"/>
  </cols>
  <sheetData>
    <row r="1" spans="1:6" ht="36.75" customHeight="1">
      <c r="A1" s="8" t="s">
        <v>21</v>
      </c>
      <c r="B1" s="8"/>
      <c r="C1" s="8"/>
      <c r="D1" s="8"/>
      <c r="E1" s="8"/>
      <c r="F1" s="8"/>
    </row>
    <row r="2" spans="1:6" ht="30" customHeight="1">
      <c r="A2" s="9" t="s">
        <v>0</v>
      </c>
      <c r="B2" s="9" t="s">
        <v>16</v>
      </c>
      <c r="C2" s="9"/>
      <c r="D2" s="9" t="s">
        <v>17</v>
      </c>
      <c r="E2" s="9"/>
      <c r="F2" s="9" t="s">
        <v>20</v>
      </c>
    </row>
    <row r="3" spans="1:6" ht="31.5" customHeight="1">
      <c r="A3" s="9"/>
      <c r="B3" s="1" t="s">
        <v>18</v>
      </c>
      <c r="C3" s="1" t="s">
        <v>19</v>
      </c>
      <c r="D3" s="1" t="s">
        <v>18</v>
      </c>
      <c r="E3" s="1" t="s">
        <v>19</v>
      </c>
      <c r="F3" s="9"/>
    </row>
    <row r="4" spans="1:6" s="3" customFormat="1" ht="27.9" customHeight="1">
      <c r="A4" s="1" t="s">
        <v>13</v>
      </c>
      <c r="B4" s="1">
        <v>496</v>
      </c>
      <c r="C4" s="2">
        <f>B4/F4</f>
        <v>0.51239669421487599</v>
      </c>
      <c r="D4" s="1">
        <v>472</v>
      </c>
      <c r="E4" s="2">
        <f>D4/F4</f>
        <v>0.48760330578512395</v>
      </c>
      <c r="F4" s="1">
        <v>968</v>
      </c>
    </row>
    <row r="5" spans="1:6" s="3" customFormat="1" ht="27.9" customHeight="1">
      <c r="A5" s="4" t="s">
        <v>4</v>
      </c>
      <c r="B5" s="4">
        <v>241</v>
      </c>
      <c r="C5" s="5">
        <f t="shared" ref="C5:C18" si="0">B5/F5</f>
        <v>0.53436807095343686</v>
      </c>
      <c r="D5" s="4">
        <v>210</v>
      </c>
      <c r="E5" s="5">
        <f t="shared" ref="E5:E18" si="1">D5/F5</f>
        <v>0.4656319290465632</v>
      </c>
      <c r="F5" s="4">
        <v>451</v>
      </c>
    </row>
    <row r="6" spans="1:6" s="3" customFormat="1" ht="27.9" customHeight="1">
      <c r="A6" s="4" t="s">
        <v>5</v>
      </c>
      <c r="B6" s="4">
        <v>445</v>
      </c>
      <c r="C6" s="5">
        <f t="shared" si="0"/>
        <v>0.31899641577060933</v>
      </c>
      <c r="D6" s="4">
        <v>950</v>
      </c>
      <c r="E6" s="5">
        <f t="shared" si="1"/>
        <v>0.68100358422939067</v>
      </c>
      <c r="F6" s="4">
        <v>1395</v>
      </c>
    </row>
    <row r="7" spans="1:6" s="3" customFormat="1" ht="27.9" customHeight="1">
      <c r="A7" s="4" t="s">
        <v>8</v>
      </c>
      <c r="B7" s="4">
        <v>94</v>
      </c>
      <c r="C7" s="5">
        <f t="shared" si="0"/>
        <v>0.53107344632768361</v>
      </c>
      <c r="D7" s="4">
        <v>83</v>
      </c>
      <c r="E7" s="5">
        <f t="shared" si="1"/>
        <v>0.46892655367231639</v>
      </c>
      <c r="F7" s="4">
        <v>177</v>
      </c>
    </row>
    <row r="8" spans="1:6" s="3" customFormat="1" ht="27.9" customHeight="1">
      <c r="A8" s="4" t="s">
        <v>9</v>
      </c>
      <c r="B8" s="4">
        <v>166</v>
      </c>
      <c r="C8" s="5">
        <f t="shared" si="0"/>
        <v>0.49700598802395207</v>
      </c>
      <c r="D8" s="4">
        <v>168</v>
      </c>
      <c r="E8" s="5">
        <f t="shared" si="1"/>
        <v>0.50299401197604787</v>
      </c>
      <c r="F8" s="4">
        <v>334</v>
      </c>
    </row>
    <row r="9" spans="1:6" s="3" customFormat="1" ht="27.9" customHeight="1">
      <c r="A9" s="4" t="s">
        <v>7</v>
      </c>
      <c r="B9" s="4">
        <v>112</v>
      </c>
      <c r="C9" s="5">
        <f t="shared" si="0"/>
        <v>0.39575971731448761</v>
      </c>
      <c r="D9" s="4">
        <v>171</v>
      </c>
      <c r="E9" s="5">
        <f t="shared" si="1"/>
        <v>0.60424028268551233</v>
      </c>
      <c r="F9" s="4">
        <v>283</v>
      </c>
    </row>
    <row r="10" spans="1:6" s="3" customFormat="1" ht="27.9" customHeight="1">
      <c r="A10" s="4" t="s">
        <v>3</v>
      </c>
      <c r="B10" s="4">
        <v>177</v>
      </c>
      <c r="C10" s="5">
        <f t="shared" si="0"/>
        <v>0.46578947368421053</v>
      </c>
      <c r="D10" s="4">
        <v>203</v>
      </c>
      <c r="E10" s="5">
        <f t="shared" si="1"/>
        <v>0.53421052631578947</v>
      </c>
      <c r="F10" s="4">
        <v>380</v>
      </c>
    </row>
    <row r="11" spans="1:6" s="3" customFormat="1" ht="27.9" customHeight="1">
      <c r="A11" s="4" t="s">
        <v>11</v>
      </c>
      <c r="B11" s="4">
        <v>96</v>
      </c>
      <c r="C11" s="5">
        <f t="shared" si="0"/>
        <v>0.42290748898678415</v>
      </c>
      <c r="D11" s="4">
        <v>131</v>
      </c>
      <c r="E11" s="5">
        <f t="shared" si="1"/>
        <v>0.5770925110132159</v>
      </c>
      <c r="F11" s="4">
        <v>227</v>
      </c>
    </row>
    <row r="12" spans="1:6" s="3" customFormat="1" ht="27.9" customHeight="1">
      <c r="A12" s="4" t="s">
        <v>2</v>
      </c>
      <c r="B12" s="4">
        <v>185</v>
      </c>
      <c r="C12" s="5">
        <f t="shared" si="0"/>
        <v>0.48429319371727747</v>
      </c>
      <c r="D12" s="4">
        <v>197</v>
      </c>
      <c r="E12" s="5">
        <f t="shared" si="1"/>
        <v>0.51570680628272247</v>
      </c>
      <c r="F12" s="4">
        <v>382</v>
      </c>
    </row>
    <row r="13" spans="1:6" s="3" customFormat="1" ht="27.9" customHeight="1">
      <c r="A13" s="4" t="s">
        <v>14</v>
      </c>
      <c r="B13" s="4">
        <v>358</v>
      </c>
      <c r="C13" s="5">
        <f t="shared" si="0"/>
        <v>0.56735340729001582</v>
      </c>
      <c r="D13" s="4">
        <v>273</v>
      </c>
      <c r="E13" s="5">
        <v>0.43</v>
      </c>
      <c r="F13" s="4">
        <v>631</v>
      </c>
    </row>
    <row r="14" spans="1:6" s="3" customFormat="1" ht="27.9" customHeight="1">
      <c r="A14" s="4" t="s">
        <v>10</v>
      </c>
      <c r="B14" s="4">
        <v>100</v>
      </c>
      <c r="C14" s="5">
        <f t="shared" si="0"/>
        <v>0.44642857142857145</v>
      </c>
      <c r="D14" s="4">
        <v>124</v>
      </c>
      <c r="E14" s="5">
        <f t="shared" si="1"/>
        <v>0.5535714285714286</v>
      </c>
      <c r="F14" s="4">
        <v>224</v>
      </c>
    </row>
    <row r="15" spans="1:6" s="3" customFormat="1" ht="27.9" customHeight="1">
      <c r="A15" s="4" t="s">
        <v>15</v>
      </c>
      <c r="B15" s="4">
        <v>28</v>
      </c>
      <c r="C15" s="5">
        <f t="shared" si="0"/>
        <v>0.41791044776119401</v>
      </c>
      <c r="D15" s="4">
        <v>39</v>
      </c>
      <c r="E15" s="5">
        <f t="shared" si="1"/>
        <v>0.58208955223880599</v>
      </c>
      <c r="F15" s="4">
        <v>67</v>
      </c>
    </row>
    <row r="16" spans="1:6" s="3" customFormat="1" ht="27.9" customHeight="1">
      <c r="A16" s="4" t="s">
        <v>6</v>
      </c>
      <c r="B16" s="4">
        <v>162</v>
      </c>
      <c r="C16" s="5">
        <f t="shared" si="0"/>
        <v>0.62790697674418605</v>
      </c>
      <c r="D16" s="4">
        <v>96</v>
      </c>
      <c r="E16" s="5">
        <f t="shared" si="1"/>
        <v>0.37209302325581395</v>
      </c>
      <c r="F16" s="4">
        <v>258</v>
      </c>
    </row>
    <row r="17" spans="1:6" s="3" customFormat="1" ht="27.9" customHeight="1">
      <c r="A17" s="4" t="s">
        <v>1</v>
      </c>
      <c r="B17" s="4">
        <v>186</v>
      </c>
      <c r="C17" s="5">
        <f t="shared" si="0"/>
        <v>0.40347071583514099</v>
      </c>
      <c r="D17" s="4">
        <v>275</v>
      </c>
      <c r="E17" s="5">
        <f t="shared" si="1"/>
        <v>0.59652928416485895</v>
      </c>
      <c r="F17" s="4">
        <v>461</v>
      </c>
    </row>
    <row r="18" spans="1:6" s="3" customFormat="1" ht="27.9" customHeight="1">
      <c r="A18" s="1" t="s">
        <v>12</v>
      </c>
      <c r="B18" s="1">
        <f>SUM(B4:B17)</f>
        <v>2846</v>
      </c>
      <c r="C18" s="2">
        <f t="shared" si="0"/>
        <v>0.45623597306829111</v>
      </c>
      <c r="D18" s="1">
        <f>SUM(D4:D17)</f>
        <v>3392</v>
      </c>
      <c r="E18" s="2">
        <f t="shared" si="1"/>
        <v>0.54376402693170889</v>
      </c>
      <c r="F18" s="1">
        <f>SUM(F4:F17)</f>
        <v>6238</v>
      </c>
    </row>
  </sheetData>
  <mergeCells count="5">
    <mergeCell ref="A1:F1"/>
    <mergeCell ref="A2:A3"/>
    <mergeCell ref="B2:C2"/>
    <mergeCell ref="D2:E2"/>
    <mergeCell ref="F2:F3"/>
  </mergeCells>
  <phoneticPr fontId="1" type="noConversion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</vt:lpstr>
      <vt:lpstr>113</vt:lpstr>
      <vt:lpstr>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局-人事室-郭如瑩</dc:creator>
  <cp:lastModifiedBy>局-人事室-洪筱珺</cp:lastModifiedBy>
  <cp:lastPrinted>2021-03-09T10:13:53Z</cp:lastPrinted>
  <dcterms:created xsi:type="dcterms:W3CDTF">2019-07-19T08:30:08Z</dcterms:created>
  <dcterms:modified xsi:type="dcterms:W3CDTF">2026-01-21T01:38:59Z</dcterms:modified>
</cp:coreProperties>
</file>